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7485" windowHeight="4080"/>
  </bookViews>
  <sheets>
    <sheet name="fortamun 2017" sheetId="1" r:id="rId1"/>
  </sheets>
  <calcPr calcId="145621"/>
</workbook>
</file>

<file path=xl/calcChain.xml><?xml version="1.0" encoding="utf-8"?>
<calcChain xmlns="http://schemas.openxmlformats.org/spreadsheetml/2006/main">
  <c r="K51" i="1" l="1"/>
  <c r="F50" i="1"/>
  <c r="F49" i="1"/>
  <c r="F48" i="1"/>
  <c r="F47" i="1"/>
  <c r="L47" i="1" s="1"/>
  <c r="F46" i="1"/>
  <c r="F45" i="1"/>
  <c r="F44" i="1"/>
  <c r="F43" i="1"/>
  <c r="L43" i="1" s="1"/>
  <c r="F42" i="1"/>
  <c r="F41" i="1"/>
  <c r="L41" i="1" s="1"/>
  <c r="F40" i="1"/>
  <c r="L40" i="1" s="1"/>
  <c r="F39" i="1"/>
  <c r="L39" i="1" s="1"/>
  <c r="F38" i="1"/>
  <c r="L50" i="1"/>
  <c r="L49" i="1"/>
  <c r="L48" i="1"/>
  <c r="L46" i="1"/>
  <c r="L45" i="1"/>
  <c r="L44" i="1"/>
  <c r="L42" i="1"/>
  <c r="F33" i="1"/>
  <c r="L33" i="1" s="1"/>
  <c r="F32" i="1"/>
  <c r="L32" i="1" s="1"/>
  <c r="F31" i="1"/>
  <c r="L31" i="1" s="1"/>
  <c r="F24" i="1"/>
  <c r="L24" i="1" s="1"/>
  <c r="F30" i="1"/>
  <c r="L30" i="1" s="1"/>
  <c r="F29" i="1"/>
  <c r="L29" i="1" s="1"/>
  <c r="F28" i="1"/>
  <c r="L28" i="1" s="1"/>
  <c r="F25" i="1"/>
  <c r="L25" i="1" s="1"/>
  <c r="F23" i="1"/>
  <c r="L23" i="1" s="1"/>
  <c r="F21" i="1"/>
  <c r="L21" i="1" s="1"/>
  <c r="F27" i="1"/>
  <c r="L27" i="1" s="1"/>
  <c r="F26" i="1"/>
  <c r="L26" i="1" s="1"/>
  <c r="F22" i="1"/>
  <c r="L22" i="1" s="1"/>
  <c r="F16" i="1" l="1"/>
  <c r="L16" i="1" s="1"/>
  <c r="F15" i="1"/>
  <c r="L15" i="1" s="1"/>
  <c r="F14" i="1"/>
  <c r="L14" i="1" s="1"/>
  <c r="F13" i="1"/>
  <c r="L13" i="1" s="1"/>
  <c r="F11" i="1"/>
  <c r="L11" i="1" s="1"/>
  <c r="F10" i="1"/>
  <c r="L10" i="1" s="1"/>
  <c r="F9" i="1"/>
  <c r="L9" i="1" s="1"/>
  <c r="F8" i="1"/>
  <c r="L8" i="1" s="1"/>
  <c r="F7" i="1"/>
  <c r="L7" i="1" s="1"/>
  <c r="F12" i="1"/>
  <c r="L12" i="1" s="1"/>
  <c r="J17" i="1"/>
  <c r="I17" i="1"/>
  <c r="K17" i="1"/>
  <c r="H17" i="1"/>
  <c r="E17" i="1"/>
  <c r="D17" i="1"/>
  <c r="K68" i="1"/>
  <c r="L17" i="1" l="1"/>
  <c r="F17" i="1"/>
  <c r="K34" i="1"/>
  <c r="J51" i="1" l="1"/>
  <c r="G17" i="1" l="1"/>
  <c r="J68" i="1"/>
  <c r="I68" i="1"/>
  <c r="H68" i="1"/>
  <c r="G68" i="1"/>
  <c r="F68" i="1"/>
  <c r="E68" i="1"/>
  <c r="D68" i="1"/>
  <c r="C68" i="1"/>
  <c r="L68" i="1" l="1"/>
  <c r="I51" i="1" l="1"/>
  <c r="H51" i="1"/>
  <c r="G51" i="1"/>
  <c r="E51" i="1"/>
  <c r="C51" i="1"/>
  <c r="C17" i="1" l="1"/>
  <c r="E34" i="1" l="1"/>
  <c r="G34" i="1"/>
  <c r="H34" i="1"/>
  <c r="I34" i="1"/>
  <c r="J34" i="1"/>
  <c r="L34" i="1"/>
  <c r="C34" i="1"/>
  <c r="D34" i="1" l="1"/>
  <c r="F34" i="1"/>
  <c r="D51" i="1"/>
  <c r="L38" i="1"/>
  <c r="L51" i="1" s="1"/>
  <c r="F51" i="1"/>
</calcChain>
</file>

<file path=xl/sharedStrings.xml><?xml version="1.0" encoding="utf-8"?>
<sst xmlns="http://schemas.openxmlformats.org/spreadsheetml/2006/main" count="120" uniqueCount="47">
  <si>
    <t>Autorizado Inicial</t>
  </si>
  <si>
    <t>Ampliación</t>
  </si>
  <si>
    <t>Reducción</t>
  </si>
  <si>
    <t>Autorizado Actual</t>
  </si>
  <si>
    <t>AMORTIZACIÓN DE LA DEUDA INTERNA CON INSTITUCIONES DE CRÉDITO</t>
  </si>
  <si>
    <t>INTERESES DE LA DEUDA INTERNA CON INSTITUCIONES DE CRÉDITO</t>
  </si>
  <si>
    <t>ENERGÍA ELÉCTRICA</t>
  </si>
  <si>
    <t>SERVICIOS DE LIMPIEZA Y MANEJO DE DESECHOS</t>
  </si>
  <si>
    <t>Disponible  Anual</t>
  </si>
  <si>
    <t>(Promedio de avance en las metas porcentuales de i/Promedio de las metas programadas porcentuales de i)*100</t>
  </si>
  <si>
    <t>((Gasto ejercido en Obligaciones Financieras + Gasto ejercido en Pago por derechos de agua + gasto ejercido en seguridad pública + gasto ejercido en inversión)/(Gasto total ejercido del FORTAMUN DF))*100</t>
  </si>
  <si>
    <t>(Gasto ejercido del FORTAMUN DF por el municipio o demarcación territorial/monto anual aprobado del FORTAMUN DF al municipio o demarcación territorial)*100</t>
  </si>
  <si>
    <t>(Recursos ministrados del FORTAMUN DF al municipio o demarcación territorial/Ingresos propios registrados por el municipio o demarcación territorial del Distrito Federal)</t>
  </si>
  <si>
    <t>1er Trimestre</t>
  </si>
  <si>
    <t>2do Trimestre</t>
  </si>
  <si>
    <t>3er Trimestre</t>
  </si>
  <si>
    <t>4to Trimestre</t>
  </si>
  <si>
    <t>Ejercido</t>
  </si>
  <si>
    <t>Anual</t>
  </si>
  <si>
    <t>Meta planeada</t>
  </si>
  <si>
    <t>Numerador</t>
  </si>
  <si>
    <t>Denominador</t>
  </si>
  <si>
    <t>Avance</t>
  </si>
  <si>
    <t>Frecuencia</t>
  </si>
  <si>
    <t>1er Semestre</t>
  </si>
  <si>
    <t>2do Semestre</t>
  </si>
  <si>
    <t>INDICADORES FORTAMUN 2017</t>
  </si>
  <si>
    <t>Información al Tercer Trimestre de 2017</t>
  </si>
  <si>
    <t>CONSERVACIÓN Y MANTENIMIENTO MENOR DE INMUEBLES</t>
  </si>
  <si>
    <t>EJECUCIÓN DE PROYECTOS PRODUCTIVOS NO INCLUIDOS EN CONCEPTOS ANTERIORES DE ESTE CAPÍTULO</t>
  </si>
  <si>
    <t>INTERESES DE LA DEUDA INTERNA CON INSTITUCIONES  DE CRÉDITO</t>
  </si>
  <si>
    <t>EDIFICACIÓN NO  HABITACIONAL</t>
  </si>
  <si>
    <t>CONSTRUCCIÓN DE VÍAS DE COMUNICACIÓN</t>
  </si>
  <si>
    <t>CONSTRUCCIÓN DE OBRAS PARA EL ABASTECIMIENTO DE AGUA, PETRÓLEO, GAS, ELECTRICIDAD Y TELECOMUNICACIONES</t>
  </si>
  <si>
    <t>EQUIPO DE DEFENSA Y SEGURIDAD</t>
  </si>
  <si>
    <t>Comprometido</t>
  </si>
  <si>
    <t>Devengado</t>
  </si>
  <si>
    <t>Pagado</t>
  </si>
  <si>
    <t>Pre-Comprometido</t>
  </si>
  <si>
    <t>Municipio de Tlajomulco de Zuñiga, Jalisco</t>
  </si>
  <si>
    <t>COMBUSTIBLES, LUBRICANTES Y ADITIVOS</t>
  </si>
  <si>
    <t>VEHÍCULOS Y EQUIPO TERRESTRE</t>
  </si>
  <si>
    <t>OTROS EQUIPOS DE TRANSPORTE</t>
  </si>
  <si>
    <t>MATERIAL ELÉCTRICO Y ELECTRÓNICO</t>
  </si>
  <si>
    <t>EDIFICACIÓN NO HABITACIONAL</t>
  </si>
  <si>
    <t>Origen del Recurso:  FORTAMUN 2017</t>
  </si>
  <si>
    <t>Formato de Información de Aplicación de Recursos del 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</si>
</sst>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);\-#,##0.00"/>
    <numFmt numFmtId="165" formatCode="#,##0.00_ ;\-#,##0.00\ "/>
  </numFmts>
  <fonts count="17" x14ac:knownFonts="1">
    <font>
      <sz val="10"/>
      <color indexed="8"/>
      <name val="MS Sans Serif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6.95"/>
      <color indexed="8"/>
      <name val="Arial"/>
      <family val="2"/>
    </font>
    <font>
      <sz val="6.95"/>
      <color indexed="8"/>
      <name val="Arial"/>
      <family val="2"/>
    </font>
    <font>
      <sz val="6.95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6.9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8.5"/>
      <color indexed="8"/>
      <name val="MS Sans Serif"/>
      <family val="2"/>
    </font>
    <font>
      <sz val="6.95"/>
      <color indexed="8"/>
      <name val="Arial"/>
    </font>
    <font>
      <b/>
      <sz val="11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54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2" borderId="0" xfId="0" applyNumberFormat="1" applyFont="1" applyFill="1" applyBorder="1" applyAlignment="1" applyProtection="1"/>
    <xf numFmtId="164" fontId="7" fillId="2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Font="1" applyAlignment="1">
      <alignment vertical="center"/>
    </xf>
    <xf numFmtId="0" fontId="0" fillId="0" borderId="0" xfId="0"/>
    <xf numFmtId="164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2" fontId="0" fillId="0" borderId="0" xfId="0" applyNumberFormat="1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/>
    <xf numFmtId="2" fontId="0" fillId="0" borderId="0" xfId="0" applyNumberForma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2" fontId="0" fillId="0" borderId="0" xfId="0" applyNumberFormat="1" applyFill="1" applyBorder="1" applyAlignment="1" applyProtection="1">
      <alignment horizontal="right" vertical="center"/>
    </xf>
    <xf numFmtId="164" fontId="0" fillId="0" borderId="0" xfId="0" applyNumberFormat="1" applyFill="1" applyBorder="1" applyAlignment="1" applyProtection="1">
      <alignment horizontal="right" vertical="center"/>
    </xf>
    <xf numFmtId="0" fontId="10" fillId="3" borderId="1" xfId="0" applyFont="1" applyFill="1" applyBorder="1" applyAlignment="1">
      <alignment horizontal="center"/>
    </xf>
    <xf numFmtId="43" fontId="0" fillId="0" borderId="0" xfId="2" applyFont="1" applyFill="1" applyBorder="1" applyAlignment="1" applyProtection="1">
      <alignment horizontal="right"/>
    </xf>
    <xf numFmtId="43" fontId="13" fillId="0" borderId="0" xfId="2" applyFont="1" applyFill="1" applyBorder="1" applyAlignment="1" applyProtection="1">
      <alignment horizontal="right"/>
    </xf>
    <xf numFmtId="2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Alignment="1">
      <alignment horizontal="right" vertical="center"/>
    </xf>
    <xf numFmtId="164" fontId="14" fillId="2" borderId="0" xfId="0" applyNumberFormat="1" applyFont="1" applyFill="1" applyBorder="1" applyAlignment="1" applyProtection="1"/>
    <xf numFmtId="43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0" fontId="0" fillId="4" borderId="0" xfId="0" applyNumberFormat="1" applyFill="1" applyBorder="1" applyAlignment="1" applyProtection="1"/>
    <xf numFmtId="2" fontId="0" fillId="4" borderId="0" xfId="0" applyNumberFormat="1" applyFill="1" applyBorder="1" applyAlignment="1" applyProtection="1">
      <alignment horizontal="center" vertical="center"/>
    </xf>
    <xf numFmtId="2" fontId="0" fillId="4" borderId="0" xfId="0" applyNumberFormat="1" applyFill="1" applyBorder="1" applyAlignment="1" applyProtection="1">
      <alignment horizontal="right" vertical="center"/>
    </xf>
    <xf numFmtId="164" fontId="0" fillId="4" borderId="0" xfId="0" applyNumberFormat="1" applyFill="1" applyBorder="1" applyAlignment="1" applyProtection="1">
      <alignment horizontal="right" vertical="center"/>
    </xf>
    <xf numFmtId="2" fontId="0" fillId="4" borderId="0" xfId="0" applyNumberFormat="1" applyFill="1" applyBorder="1" applyAlignment="1" applyProtection="1">
      <alignment horizontal="right"/>
    </xf>
    <xf numFmtId="0" fontId="0" fillId="4" borderId="0" xfId="0" applyNumberFormat="1" applyFill="1" applyBorder="1" applyAlignment="1" applyProtection="1">
      <alignment horizontal="right"/>
    </xf>
    <xf numFmtId="165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2" fontId="13" fillId="4" borderId="0" xfId="0" applyNumberFormat="1" applyFont="1" applyFill="1" applyBorder="1" applyAlignment="1" applyProtection="1">
      <alignment horizontal="center" vertical="center"/>
    </xf>
    <xf numFmtId="2" fontId="13" fillId="4" borderId="0" xfId="0" applyNumberFormat="1" applyFont="1" applyFill="1" applyBorder="1" applyAlignment="1" applyProtection="1">
      <alignment horizontal="right"/>
    </xf>
    <xf numFmtId="43" fontId="13" fillId="4" borderId="0" xfId="2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zoomScale="110" zoomScaleNormal="110" workbookViewId="0">
      <selection activeCell="A7" sqref="A7"/>
    </sheetView>
  </sheetViews>
  <sheetFormatPr baseColWidth="10" defaultRowHeight="12.75" x14ac:dyDescent="0.2"/>
  <cols>
    <col min="2" max="2" width="81.140625" customWidth="1"/>
    <col min="3" max="3" width="16.85546875" customWidth="1"/>
    <col min="4" max="5" width="16.42578125" bestFit="1" customWidth="1"/>
    <col min="6" max="6" width="18.140625" bestFit="1" customWidth="1"/>
    <col min="7" max="10" width="16.85546875" customWidth="1"/>
    <col min="11" max="11" width="16.85546875" style="31" customWidth="1"/>
    <col min="12" max="12" width="16.85546875" customWidth="1"/>
    <col min="13" max="13" width="16.42578125" bestFit="1" customWidth="1"/>
    <col min="15" max="15" width="13.28515625" bestFit="1" customWidth="1"/>
    <col min="18" max="18" width="13.7109375" bestFit="1" customWidth="1"/>
    <col min="19" max="19" width="13.85546875" bestFit="1" customWidth="1"/>
  </cols>
  <sheetData>
    <row r="1" spans="1:16" x14ac:dyDescent="0.2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 s="31" customFormat="1" x14ac:dyDescent="0.2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6" s="31" customFormat="1" x14ac:dyDescent="0.2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6" x14ac:dyDescent="0.2">
      <c r="A4" s="1" t="s">
        <v>45</v>
      </c>
      <c r="E4" s="1"/>
      <c r="G4" s="1"/>
      <c r="J4" s="1"/>
      <c r="K4" s="1"/>
    </row>
    <row r="5" spans="1:16" x14ac:dyDescent="0.2">
      <c r="A5" s="51" t="s">
        <v>13</v>
      </c>
      <c r="B5" s="51"/>
      <c r="L5" s="47"/>
    </row>
    <row r="6" spans="1:16" x14ac:dyDescent="0.2">
      <c r="A6" s="51"/>
      <c r="B6" s="51"/>
      <c r="C6" s="2" t="s">
        <v>0</v>
      </c>
      <c r="D6" s="3" t="s">
        <v>1</v>
      </c>
      <c r="E6" s="3" t="s">
        <v>2</v>
      </c>
      <c r="F6" s="2" t="s">
        <v>3</v>
      </c>
      <c r="G6" s="2" t="s">
        <v>38</v>
      </c>
      <c r="H6" s="3" t="s">
        <v>35</v>
      </c>
      <c r="I6" s="2" t="s">
        <v>36</v>
      </c>
      <c r="J6" s="2" t="s">
        <v>17</v>
      </c>
      <c r="K6" s="14" t="s">
        <v>37</v>
      </c>
      <c r="L6" s="7" t="s">
        <v>8</v>
      </c>
      <c r="M6" s="31"/>
    </row>
    <row r="7" spans="1:16" x14ac:dyDescent="0.2">
      <c r="A7" s="4">
        <v>3111</v>
      </c>
      <c r="B7" s="5" t="s">
        <v>6</v>
      </c>
      <c r="C7" s="34">
        <v>50000000</v>
      </c>
      <c r="D7" s="34">
        <v>0</v>
      </c>
      <c r="E7" s="34">
        <v>0</v>
      </c>
      <c r="F7" s="39">
        <f t="shared" ref="F7:F11" si="0">+C7+D7-E7</f>
        <v>50000000</v>
      </c>
      <c r="G7" s="34">
        <v>17623105.870000001</v>
      </c>
      <c r="H7" s="34">
        <v>16377167.869999999</v>
      </c>
      <c r="I7" s="34">
        <v>12772759.890000001</v>
      </c>
      <c r="J7" s="34">
        <v>12772759.890000001</v>
      </c>
      <c r="K7" s="6">
        <v>12772759.890000001</v>
      </c>
      <c r="L7" s="34">
        <f>+F7-G7</f>
        <v>32376894.129999999</v>
      </c>
      <c r="M7" s="31"/>
      <c r="N7" s="53"/>
      <c r="O7" s="53"/>
      <c r="P7" s="46"/>
    </row>
    <row r="8" spans="1:16" s="31" customFormat="1" x14ac:dyDescent="0.2">
      <c r="A8" s="4">
        <v>3511</v>
      </c>
      <c r="B8" s="5" t="s">
        <v>28</v>
      </c>
      <c r="C8" s="39">
        <v>11100000</v>
      </c>
      <c r="D8" s="39">
        <v>0</v>
      </c>
      <c r="E8" s="39">
        <v>0</v>
      </c>
      <c r="F8" s="39">
        <f t="shared" si="0"/>
        <v>11100000</v>
      </c>
      <c r="G8" s="39">
        <v>0</v>
      </c>
      <c r="H8" s="39">
        <v>0</v>
      </c>
      <c r="I8" s="39">
        <v>0</v>
      </c>
      <c r="J8" s="39">
        <v>0</v>
      </c>
      <c r="K8" s="6">
        <v>0</v>
      </c>
      <c r="L8" s="39">
        <f t="shared" ref="L8:L16" si="1">+F8-G8</f>
        <v>11100000</v>
      </c>
      <c r="N8" s="53"/>
      <c r="O8" s="53"/>
      <c r="P8" s="46"/>
    </row>
    <row r="9" spans="1:16" s="31" customFormat="1" x14ac:dyDescent="0.2">
      <c r="A9" s="32">
        <v>3581</v>
      </c>
      <c r="B9" s="33" t="s">
        <v>7</v>
      </c>
      <c r="C9" s="39">
        <v>55000000</v>
      </c>
      <c r="D9" s="39">
        <v>0</v>
      </c>
      <c r="E9" s="39">
        <v>0</v>
      </c>
      <c r="F9" s="39">
        <f t="shared" si="0"/>
        <v>55000000</v>
      </c>
      <c r="G9" s="39">
        <v>18070849.07</v>
      </c>
      <c r="H9" s="39">
        <v>18070849.07</v>
      </c>
      <c r="I9" s="39">
        <v>18070849.07</v>
      </c>
      <c r="J9" s="39">
        <v>18070849.07</v>
      </c>
      <c r="K9" s="6">
        <v>18070849.07</v>
      </c>
      <c r="L9" s="39">
        <f t="shared" si="1"/>
        <v>36929150.93</v>
      </c>
      <c r="N9" s="53"/>
      <c r="O9" s="53"/>
      <c r="P9" s="46"/>
    </row>
    <row r="10" spans="1:16" s="31" customFormat="1" x14ac:dyDescent="0.2">
      <c r="A10" s="4">
        <v>5511</v>
      </c>
      <c r="B10" s="5" t="s">
        <v>34</v>
      </c>
      <c r="C10" s="39">
        <v>0</v>
      </c>
      <c r="D10" s="39">
        <v>65439272.969999999</v>
      </c>
      <c r="E10" s="39">
        <v>0</v>
      </c>
      <c r="F10" s="39">
        <f t="shared" si="0"/>
        <v>65439272.969999999</v>
      </c>
      <c r="G10" s="39">
        <v>0</v>
      </c>
      <c r="H10" s="39">
        <v>0</v>
      </c>
      <c r="I10" s="39">
        <v>0</v>
      </c>
      <c r="J10" s="39">
        <v>0</v>
      </c>
      <c r="K10" s="6">
        <v>0</v>
      </c>
      <c r="L10" s="39">
        <f t="shared" si="1"/>
        <v>65439272.969999999</v>
      </c>
      <c r="O10" s="53"/>
      <c r="P10" s="46"/>
    </row>
    <row r="11" spans="1:16" s="31" customFormat="1" x14ac:dyDescent="0.2">
      <c r="A11" s="4">
        <v>6121</v>
      </c>
      <c r="B11" s="5" t="s">
        <v>31</v>
      </c>
      <c r="C11" s="39">
        <v>0</v>
      </c>
      <c r="D11" s="39">
        <v>4595629.8600000003</v>
      </c>
      <c r="E11" s="39">
        <v>0</v>
      </c>
      <c r="F11" s="39">
        <f t="shared" si="0"/>
        <v>4595629.8600000003</v>
      </c>
      <c r="G11" s="39">
        <v>0</v>
      </c>
      <c r="H11" s="39">
        <v>0</v>
      </c>
      <c r="I11" s="39">
        <v>0</v>
      </c>
      <c r="J11" s="39">
        <v>0</v>
      </c>
      <c r="K11" s="6">
        <v>0</v>
      </c>
      <c r="L11" s="39">
        <f t="shared" si="1"/>
        <v>4595629.8600000003</v>
      </c>
      <c r="O11" s="53"/>
      <c r="P11" s="46"/>
    </row>
    <row r="12" spans="1:16" x14ac:dyDescent="0.2">
      <c r="A12" s="32">
        <v>6131</v>
      </c>
      <c r="B12" s="33" t="s">
        <v>33</v>
      </c>
      <c r="C12" s="35">
        <v>16595629.859999999</v>
      </c>
      <c r="D12" s="35">
        <v>0</v>
      </c>
      <c r="E12" s="35">
        <v>16595629.859999999</v>
      </c>
      <c r="F12" s="35">
        <f>+C12+D12-E12</f>
        <v>0</v>
      </c>
      <c r="G12" s="35">
        <v>0</v>
      </c>
      <c r="H12" s="35">
        <v>0</v>
      </c>
      <c r="I12" s="35">
        <v>0</v>
      </c>
      <c r="J12" s="35">
        <v>0</v>
      </c>
      <c r="K12" s="6">
        <v>0</v>
      </c>
      <c r="L12" s="39">
        <f t="shared" si="1"/>
        <v>0</v>
      </c>
      <c r="M12" s="31"/>
      <c r="N12" s="53"/>
      <c r="O12" s="31"/>
      <c r="P12" s="46"/>
    </row>
    <row r="13" spans="1:16" x14ac:dyDescent="0.2">
      <c r="A13" s="4">
        <v>6151</v>
      </c>
      <c r="B13" s="11" t="s">
        <v>32</v>
      </c>
      <c r="C13" s="36">
        <v>0</v>
      </c>
      <c r="D13" s="36">
        <v>12000000</v>
      </c>
      <c r="E13" s="36">
        <v>0</v>
      </c>
      <c r="F13" s="39">
        <f t="shared" ref="F13:F16" si="2">+C13+D13-E13</f>
        <v>12000000</v>
      </c>
      <c r="G13" s="36">
        <v>0</v>
      </c>
      <c r="H13" s="36">
        <v>0</v>
      </c>
      <c r="I13" s="36">
        <v>0</v>
      </c>
      <c r="J13" s="36">
        <v>0</v>
      </c>
      <c r="K13" s="6">
        <v>0</v>
      </c>
      <c r="L13" s="39">
        <f t="shared" si="1"/>
        <v>12000000</v>
      </c>
      <c r="M13" s="31"/>
      <c r="N13" s="31"/>
      <c r="O13" s="53"/>
      <c r="P13" s="46"/>
    </row>
    <row r="14" spans="1:16" x14ac:dyDescent="0.2">
      <c r="A14" s="4">
        <v>6321</v>
      </c>
      <c r="B14" s="5" t="s">
        <v>29</v>
      </c>
      <c r="C14" s="37">
        <v>62300000</v>
      </c>
      <c r="D14" s="37">
        <v>0</v>
      </c>
      <c r="E14" s="37">
        <v>0</v>
      </c>
      <c r="F14" s="39">
        <f t="shared" si="2"/>
        <v>62300000</v>
      </c>
      <c r="G14" s="37">
        <v>22486710.240000002</v>
      </c>
      <c r="H14" s="37">
        <v>22486710.240000002</v>
      </c>
      <c r="I14" s="37">
        <v>22486710.240000002</v>
      </c>
      <c r="J14" s="37">
        <v>22486710.240000002</v>
      </c>
      <c r="K14" s="6">
        <v>22486710.240000002</v>
      </c>
      <c r="L14" s="39">
        <f t="shared" si="1"/>
        <v>39813289.759999998</v>
      </c>
      <c r="M14" s="31"/>
      <c r="N14" s="53"/>
      <c r="O14" s="53"/>
      <c r="P14" s="46"/>
    </row>
    <row r="15" spans="1:16" x14ac:dyDescent="0.2">
      <c r="A15" s="4">
        <v>9111</v>
      </c>
      <c r="B15" s="5" t="s">
        <v>4</v>
      </c>
      <c r="C15" s="38">
        <v>12751000</v>
      </c>
      <c r="D15" s="38">
        <v>0</v>
      </c>
      <c r="E15" s="38">
        <v>0</v>
      </c>
      <c r="F15" s="39">
        <f t="shared" si="2"/>
        <v>12751000</v>
      </c>
      <c r="G15" s="38">
        <v>3213837.35</v>
      </c>
      <c r="H15" s="38">
        <v>3213837.35</v>
      </c>
      <c r="I15" s="38">
        <v>3213837.35</v>
      </c>
      <c r="J15" s="38">
        <v>3213837.35</v>
      </c>
      <c r="K15" s="6">
        <v>2146117.2999999998</v>
      </c>
      <c r="L15" s="39">
        <f t="shared" si="1"/>
        <v>9537162.6500000004</v>
      </c>
      <c r="M15" s="31"/>
      <c r="N15" s="53"/>
      <c r="O15" s="53"/>
      <c r="P15" s="46"/>
    </row>
    <row r="16" spans="1:16" x14ac:dyDescent="0.2">
      <c r="A16" s="4">
        <v>9211</v>
      </c>
      <c r="B16" s="5" t="s">
        <v>30</v>
      </c>
      <c r="C16" s="39">
        <v>9994000</v>
      </c>
      <c r="D16" s="39">
        <v>0</v>
      </c>
      <c r="E16" s="39">
        <v>0</v>
      </c>
      <c r="F16" s="39">
        <f t="shared" si="2"/>
        <v>9994000</v>
      </c>
      <c r="G16" s="39">
        <v>3427642.93</v>
      </c>
      <c r="H16" s="39">
        <v>3427642.93</v>
      </c>
      <c r="I16" s="39">
        <v>3427642.93</v>
      </c>
      <c r="J16" s="39">
        <v>3427642.93</v>
      </c>
      <c r="K16" s="6">
        <v>2321786.52</v>
      </c>
      <c r="L16" s="39">
        <f t="shared" si="1"/>
        <v>6566357.0700000003</v>
      </c>
      <c r="M16" s="31"/>
      <c r="N16" s="53"/>
      <c r="O16" s="53"/>
      <c r="P16" s="46"/>
    </row>
    <row r="17" spans="1:16" x14ac:dyDescent="0.2">
      <c r="A17" s="8"/>
      <c r="B17" s="8"/>
      <c r="C17" s="9">
        <f>SUM(C7:C16)</f>
        <v>217740629.86000001</v>
      </c>
      <c r="D17" s="9">
        <f>SUM(D7:D16)</f>
        <v>82034902.829999998</v>
      </c>
      <c r="E17" s="9">
        <f>SUM(E7:E16)</f>
        <v>16595629.859999999</v>
      </c>
      <c r="F17" s="9">
        <f>SUM(F7:F16)</f>
        <v>283179902.83000004</v>
      </c>
      <c r="G17" s="9">
        <f>SUM(G7:G16)</f>
        <v>64822145.460000001</v>
      </c>
      <c r="H17" s="9">
        <f>SUM(H7:H16)</f>
        <v>63576207.460000001</v>
      </c>
      <c r="I17" s="9">
        <f>SUM(I7:I16)</f>
        <v>59971799.480000004</v>
      </c>
      <c r="J17" s="9">
        <f>SUM(J7:J16)</f>
        <v>59971799.480000004</v>
      </c>
      <c r="K17" s="9">
        <f>SUM(K7:K16)</f>
        <v>57798223.020000003</v>
      </c>
      <c r="L17" s="9">
        <f>SUM(L7:L16)</f>
        <v>218357757.37</v>
      </c>
      <c r="M17" s="31"/>
      <c r="O17" s="53"/>
    </row>
    <row r="18" spans="1:16" x14ac:dyDescent="0.2">
      <c r="A18" s="10"/>
      <c r="B18" s="10"/>
      <c r="C18" s="13"/>
      <c r="E18" s="13"/>
      <c r="F18" s="13"/>
      <c r="H18" s="13"/>
      <c r="I18" s="13"/>
      <c r="J18" s="13"/>
      <c r="K18" s="13"/>
      <c r="L18" s="46"/>
      <c r="M18" s="31"/>
    </row>
    <row r="19" spans="1:16" x14ac:dyDescent="0.2">
      <c r="A19" s="51" t="s">
        <v>14</v>
      </c>
      <c r="B19" s="51"/>
      <c r="C19" s="13"/>
      <c r="D19" s="13"/>
      <c r="E19" s="13"/>
      <c r="F19" s="13"/>
      <c r="G19" s="13"/>
      <c r="H19" s="13"/>
      <c r="I19" s="13"/>
      <c r="J19" s="13"/>
      <c r="L19" s="13"/>
      <c r="M19" s="31"/>
    </row>
    <row r="20" spans="1:16" x14ac:dyDescent="0.2">
      <c r="A20" s="51"/>
      <c r="B20" s="51"/>
      <c r="C20" s="2" t="s">
        <v>0</v>
      </c>
      <c r="D20" s="3" t="s">
        <v>1</v>
      </c>
      <c r="E20" s="3" t="s">
        <v>2</v>
      </c>
      <c r="F20" s="2" t="s">
        <v>3</v>
      </c>
      <c r="G20" s="2" t="s">
        <v>38</v>
      </c>
      <c r="H20" s="3" t="s">
        <v>35</v>
      </c>
      <c r="I20" s="2" t="s">
        <v>36</v>
      </c>
      <c r="J20" s="2" t="s">
        <v>17</v>
      </c>
      <c r="K20" s="14" t="s">
        <v>37</v>
      </c>
      <c r="L20" s="7" t="s">
        <v>8</v>
      </c>
      <c r="M20" s="31"/>
    </row>
    <row r="21" spans="1:16" s="31" customFormat="1" x14ac:dyDescent="0.2">
      <c r="A21" s="4">
        <v>2461</v>
      </c>
      <c r="B21" s="5" t="s">
        <v>43</v>
      </c>
      <c r="C21" s="39">
        <v>0</v>
      </c>
      <c r="D21" s="39">
        <v>2000000</v>
      </c>
      <c r="E21" s="39"/>
      <c r="F21" s="39">
        <f>+C21+D21-E21</f>
        <v>2000000</v>
      </c>
      <c r="G21" s="39">
        <v>0</v>
      </c>
      <c r="H21" s="39">
        <v>0</v>
      </c>
      <c r="I21" s="39">
        <v>0</v>
      </c>
      <c r="J21" s="39">
        <v>0</v>
      </c>
      <c r="K21" s="6">
        <v>0</v>
      </c>
      <c r="L21" s="39">
        <f>+F21-G21</f>
        <v>2000000</v>
      </c>
      <c r="N21" s="53"/>
      <c r="O21" s="53"/>
      <c r="P21" s="46"/>
    </row>
    <row r="22" spans="1:16" s="31" customFormat="1" x14ac:dyDescent="0.2">
      <c r="A22" s="4">
        <v>2611</v>
      </c>
      <c r="B22" s="5" t="s">
        <v>40</v>
      </c>
      <c r="C22" s="39">
        <v>0</v>
      </c>
      <c r="D22" s="39">
        <v>5918856.6100000003</v>
      </c>
      <c r="E22" s="39"/>
      <c r="F22" s="39">
        <f>+C22+D22-E22</f>
        <v>5918856.6100000003</v>
      </c>
      <c r="G22" s="39">
        <v>0</v>
      </c>
      <c r="H22" s="39">
        <v>0</v>
      </c>
      <c r="I22" s="39">
        <v>0</v>
      </c>
      <c r="J22" s="39">
        <v>0</v>
      </c>
      <c r="K22" s="6">
        <v>0</v>
      </c>
      <c r="L22" s="39">
        <f>+F22-G22</f>
        <v>5918856.6100000003</v>
      </c>
      <c r="N22" s="53"/>
      <c r="O22" s="53"/>
      <c r="P22" s="46"/>
    </row>
    <row r="23" spans="1:16" s="31" customFormat="1" x14ac:dyDescent="0.2">
      <c r="A23" s="4">
        <v>3111</v>
      </c>
      <c r="B23" s="5" t="s">
        <v>6</v>
      </c>
      <c r="C23" s="39">
        <v>50000000</v>
      </c>
      <c r="D23" s="39">
        <v>13284792.869999997</v>
      </c>
      <c r="E23" s="39"/>
      <c r="F23" s="39">
        <f>+C23+D23-E23</f>
        <v>63284792.869999997</v>
      </c>
      <c r="G23" s="39">
        <v>26813762.09</v>
      </c>
      <c r="H23" s="39">
        <v>26813762.09</v>
      </c>
      <c r="I23" s="39">
        <v>26813762.09</v>
      </c>
      <c r="J23" s="39">
        <v>26813762.09</v>
      </c>
      <c r="K23" s="6">
        <v>26813762.09</v>
      </c>
      <c r="L23" s="39">
        <f>+F23-G23</f>
        <v>36471030.780000001</v>
      </c>
      <c r="N23" s="53"/>
      <c r="O23" s="53"/>
      <c r="P23" s="46"/>
    </row>
    <row r="24" spans="1:16" s="31" customFormat="1" x14ac:dyDescent="0.2">
      <c r="A24" s="4">
        <v>3511</v>
      </c>
      <c r="B24" s="5" t="s">
        <v>28</v>
      </c>
      <c r="C24" s="39">
        <v>11100000</v>
      </c>
      <c r="D24" s="39">
        <v>2450000</v>
      </c>
      <c r="E24" s="39"/>
      <c r="F24" s="39">
        <f>+C24+D24-E24</f>
        <v>13550000</v>
      </c>
      <c r="G24" s="39">
        <v>6637104.6299999999</v>
      </c>
      <c r="H24" s="39">
        <v>6637104.6299999999</v>
      </c>
      <c r="I24" s="39">
        <v>6548608.2300000004</v>
      </c>
      <c r="J24" s="39">
        <v>6548608.2300000004</v>
      </c>
      <c r="K24" s="6">
        <v>6548608.2300000004</v>
      </c>
      <c r="L24" s="39">
        <f>+F24-G24</f>
        <v>6912895.3700000001</v>
      </c>
      <c r="N24" s="53"/>
      <c r="O24" s="53"/>
      <c r="P24" s="46"/>
    </row>
    <row r="25" spans="1:16" s="31" customFormat="1" x14ac:dyDescent="0.2">
      <c r="A25" s="4">
        <v>3581</v>
      </c>
      <c r="B25" s="5" t="s">
        <v>7</v>
      </c>
      <c r="C25" s="39">
        <v>55000000</v>
      </c>
      <c r="D25" s="39">
        <v>19100000</v>
      </c>
      <c r="E25" s="39"/>
      <c r="F25" s="39">
        <f>+C25+D25-E25</f>
        <v>74100000</v>
      </c>
      <c r="G25" s="39">
        <v>37501649.549999997</v>
      </c>
      <c r="H25" s="39">
        <v>37501649.549999997</v>
      </c>
      <c r="I25" s="39">
        <v>37501649.549999997</v>
      </c>
      <c r="J25" s="39">
        <v>30646818.329999998</v>
      </c>
      <c r="K25" s="6">
        <v>30646818.329999998</v>
      </c>
      <c r="L25" s="39">
        <f>+F25-G25</f>
        <v>36598350.450000003</v>
      </c>
      <c r="N25" s="53"/>
      <c r="O25" s="53"/>
      <c r="P25" s="46"/>
    </row>
    <row r="26" spans="1:16" s="31" customFormat="1" x14ac:dyDescent="0.2">
      <c r="A26" s="4">
        <v>5411</v>
      </c>
      <c r="B26" s="5" t="s">
        <v>41</v>
      </c>
      <c r="C26" s="39">
        <v>0</v>
      </c>
      <c r="D26" s="39">
        <v>4640000</v>
      </c>
      <c r="E26" s="39"/>
      <c r="F26" s="39">
        <f>+C26+D26-E26</f>
        <v>4640000</v>
      </c>
      <c r="G26" s="39">
        <v>1624000</v>
      </c>
      <c r="H26" s="39">
        <v>1624000</v>
      </c>
      <c r="I26" s="39">
        <v>1624000</v>
      </c>
      <c r="J26" s="39">
        <v>1624000</v>
      </c>
      <c r="K26" s="6">
        <v>1624000</v>
      </c>
      <c r="L26" s="39">
        <f>+F26-G26</f>
        <v>3016000</v>
      </c>
      <c r="N26" s="53"/>
      <c r="O26" s="53"/>
      <c r="P26" s="46"/>
    </row>
    <row r="27" spans="1:16" s="31" customFormat="1" x14ac:dyDescent="0.2">
      <c r="A27" s="4">
        <v>5491</v>
      </c>
      <c r="B27" s="5" t="s">
        <v>42</v>
      </c>
      <c r="C27" s="39">
        <v>0</v>
      </c>
      <c r="D27" s="39">
        <v>1500000</v>
      </c>
      <c r="E27" s="39"/>
      <c r="F27" s="39">
        <f>+C27+D27-E27</f>
        <v>1500000</v>
      </c>
      <c r="G27" s="39">
        <v>0</v>
      </c>
      <c r="H27" s="39">
        <v>0</v>
      </c>
      <c r="I27" s="39">
        <v>0</v>
      </c>
      <c r="J27" s="39">
        <v>0</v>
      </c>
      <c r="K27" s="6">
        <v>0</v>
      </c>
      <c r="L27" s="39">
        <f>+F27-G27</f>
        <v>1500000</v>
      </c>
      <c r="N27" s="53"/>
      <c r="O27" s="53"/>
      <c r="P27" s="46"/>
    </row>
    <row r="28" spans="1:16" s="31" customFormat="1" x14ac:dyDescent="0.2">
      <c r="A28" s="4">
        <v>6121</v>
      </c>
      <c r="B28" s="5" t="s">
        <v>44</v>
      </c>
      <c r="C28" s="39">
        <v>0</v>
      </c>
      <c r="D28" s="39">
        <v>23595629.859999999</v>
      </c>
      <c r="E28" s="39"/>
      <c r="F28" s="39">
        <f>+C28+D28-E28</f>
        <v>23595629.859999999</v>
      </c>
      <c r="G28" s="39">
        <v>0</v>
      </c>
      <c r="H28" s="39">
        <v>0</v>
      </c>
      <c r="I28" s="39">
        <v>0</v>
      </c>
      <c r="J28" s="39">
        <v>0</v>
      </c>
      <c r="K28" s="6">
        <v>0</v>
      </c>
      <c r="L28" s="39">
        <f>+F28-G28</f>
        <v>23595629.859999999</v>
      </c>
      <c r="N28" s="53"/>
      <c r="O28" s="53"/>
      <c r="P28" s="46"/>
    </row>
    <row r="29" spans="1:16" s="31" customFormat="1" x14ac:dyDescent="0.2">
      <c r="A29" s="4">
        <v>6131</v>
      </c>
      <c r="B29" s="33" t="s">
        <v>33</v>
      </c>
      <c r="C29" s="39">
        <v>16595629.859999999</v>
      </c>
      <c r="D29" s="39">
        <v>0</v>
      </c>
      <c r="E29" s="39">
        <v>828154.19999999902</v>
      </c>
      <c r="F29" s="39">
        <f>+C29+D29-E29</f>
        <v>15767475.66</v>
      </c>
      <c r="G29" s="39">
        <v>0</v>
      </c>
      <c r="H29" s="39">
        <v>0</v>
      </c>
      <c r="I29" s="39">
        <v>0</v>
      </c>
      <c r="J29" s="39">
        <v>0</v>
      </c>
      <c r="K29" s="6">
        <v>0</v>
      </c>
      <c r="L29" s="39">
        <f>+F29-G29</f>
        <v>15767475.66</v>
      </c>
      <c r="N29" s="53"/>
      <c r="O29" s="53"/>
      <c r="P29" s="46"/>
    </row>
    <row r="30" spans="1:16" s="31" customFormat="1" x14ac:dyDescent="0.2">
      <c r="A30" s="4">
        <v>6151</v>
      </c>
      <c r="B30" s="5" t="s">
        <v>32</v>
      </c>
      <c r="C30" s="39">
        <v>0</v>
      </c>
      <c r="D30" s="39">
        <v>12000000</v>
      </c>
      <c r="E30" s="39"/>
      <c r="F30" s="39">
        <f>+C30+D30-E30</f>
        <v>12000000</v>
      </c>
      <c r="G30" s="39">
        <v>0</v>
      </c>
      <c r="H30" s="39">
        <v>0</v>
      </c>
      <c r="I30" s="39">
        <v>0</v>
      </c>
      <c r="J30" s="39">
        <v>0</v>
      </c>
      <c r="K30" s="6">
        <v>0</v>
      </c>
      <c r="L30" s="39">
        <f>+F30-G30</f>
        <v>12000000</v>
      </c>
      <c r="N30" s="53"/>
      <c r="O30" s="53"/>
      <c r="P30" s="46"/>
    </row>
    <row r="31" spans="1:16" s="31" customFormat="1" x14ac:dyDescent="0.2">
      <c r="A31" s="4">
        <v>6321</v>
      </c>
      <c r="B31" s="5" t="s">
        <v>29</v>
      </c>
      <c r="C31" s="39">
        <v>62300000</v>
      </c>
      <c r="D31" s="39">
        <v>0</v>
      </c>
      <c r="E31" s="39">
        <v>4340000</v>
      </c>
      <c r="F31" s="39">
        <f>+C31+D31-E31</f>
        <v>57960000</v>
      </c>
      <c r="G31" s="39">
        <v>27020399.59</v>
      </c>
      <c r="H31" s="39">
        <v>27020399.59</v>
      </c>
      <c r="I31" s="39">
        <v>27020399.59</v>
      </c>
      <c r="J31" s="39">
        <v>27020399.59</v>
      </c>
      <c r="K31" s="6">
        <v>27020399.59</v>
      </c>
      <c r="L31" s="39">
        <f>+F31-G31</f>
        <v>30939600.41</v>
      </c>
      <c r="N31" s="53"/>
      <c r="O31" s="53"/>
      <c r="P31" s="46"/>
    </row>
    <row r="32" spans="1:16" s="31" customFormat="1" x14ac:dyDescent="0.2">
      <c r="A32" s="4">
        <v>9111</v>
      </c>
      <c r="B32" s="5" t="s">
        <v>4</v>
      </c>
      <c r="C32" s="39">
        <v>12751000</v>
      </c>
      <c r="D32" s="39">
        <v>791000</v>
      </c>
      <c r="E32" s="39"/>
      <c r="F32" s="39">
        <f>+C32+D32-E32</f>
        <v>13542000</v>
      </c>
      <c r="G32" s="39">
        <v>5446445.3099999996</v>
      </c>
      <c r="H32" s="39">
        <v>5446445.3099999996</v>
      </c>
      <c r="I32" s="39">
        <v>5446445.3099999996</v>
      </c>
      <c r="J32" s="39">
        <v>5446445.3099999996</v>
      </c>
      <c r="K32" s="6">
        <v>5446445.3099999996</v>
      </c>
      <c r="L32" s="39">
        <f>+F32-G32</f>
        <v>8095554.6900000004</v>
      </c>
      <c r="N32" s="53"/>
      <c r="O32" s="53"/>
      <c r="P32" s="46"/>
    </row>
    <row r="33" spans="1:16" s="31" customFormat="1" x14ac:dyDescent="0.2">
      <c r="A33" s="4">
        <v>9211</v>
      </c>
      <c r="B33" s="5" t="s">
        <v>5</v>
      </c>
      <c r="C33" s="39">
        <v>9994000</v>
      </c>
      <c r="D33" s="39">
        <v>4506000</v>
      </c>
      <c r="E33" s="39"/>
      <c r="F33" s="39">
        <f>+C33+D33-E33</f>
        <v>14500000</v>
      </c>
      <c r="G33" s="39">
        <v>5743157.1200000001</v>
      </c>
      <c r="H33" s="39">
        <v>5743157.1200000001</v>
      </c>
      <c r="I33" s="39">
        <v>5743157.1200000001</v>
      </c>
      <c r="J33" s="39">
        <v>5743157.1200000001</v>
      </c>
      <c r="K33" s="6">
        <v>5743157.1200000001</v>
      </c>
      <c r="L33" s="39">
        <f>+F33-G33</f>
        <v>8756842.879999999</v>
      </c>
      <c r="N33" s="53"/>
      <c r="O33" s="53"/>
      <c r="P33" s="46"/>
    </row>
    <row r="34" spans="1:16" s="10" customFormat="1" x14ac:dyDescent="0.2">
      <c r="A34" s="8"/>
      <c r="B34" s="8"/>
      <c r="C34" s="9">
        <f>SUM(C21:C33)</f>
        <v>217740629.86000001</v>
      </c>
      <c r="D34" s="9">
        <f>SUM(F21:F33)</f>
        <v>302358755</v>
      </c>
      <c r="E34" s="9">
        <f>SUM(E21:E33)</f>
        <v>5168154.1999999993</v>
      </c>
      <c r="F34" s="9">
        <f>SUM(F21:F33)</f>
        <v>302358755</v>
      </c>
      <c r="G34" s="9">
        <f>SUM(G21:G33)</f>
        <v>110786518.29000001</v>
      </c>
      <c r="H34" s="9">
        <f>SUM(H21:H33)</f>
        <v>110786518.29000001</v>
      </c>
      <c r="I34" s="9">
        <f>SUM(I21:I33)</f>
        <v>110698021.89000002</v>
      </c>
      <c r="J34" s="9">
        <f>SUM(J21:J33)</f>
        <v>103843190.67</v>
      </c>
      <c r="K34" s="9">
        <f>SUM(K21:K33)</f>
        <v>103843190.67</v>
      </c>
      <c r="L34" s="9">
        <f>SUM(L21:L33)</f>
        <v>191572236.71000001</v>
      </c>
      <c r="M34" s="31"/>
    </row>
    <row r="35" spans="1:16" x14ac:dyDescent="0.2">
      <c r="E35" s="46"/>
      <c r="L35" s="46"/>
      <c r="M35" s="31"/>
    </row>
    <row r="36" spans="1:16" x14ac:dyDescent="0.2">
      <c r="A36" s="51" t="s">
        <v>15</v>
      </c>
      <c r="B36" s="51"/>
      <c r="C36" s="13"/>
      <c r="D36" s="13"/>
      <c r="E36" s="13"/>
      <c r="F36" s="13"/>
      <c r="G36" s="13"/>
      <c r="H36" s="13"/>
      <c r="I36" s="13"/>
      <c r="J36" s="13"/>
      <c r="L36" s="13"/>
      <c r="M36" s="31"/>
    </row>
    <row r="37" spans="1:16" x14ac:dyDescent="0.2">
      <c r="A37" s="51"/>
      <c r="B37" s="51"/>
      <c r="C37" s="2" t="s">
        <v>0</v>
      </c>
      <c r="D37" s="3" t="s">
        <v>1</v>
      </c>
      <c r="E37" s="3" t="s">
        <v>2</v>
      </c>
      <c r="F37" s="2" t="s">
        <v>3</v>
      </c>
      <c r="G37" s="2" t="s">
        <v>38</v>
      </c>
      <c r="H37" s="3" t="s">
        <v>35</v>
      </c>
      <c r="I37" s="2" t="s">
        <v>36</v>
      </c>
      <c r="J37" s="2" t="s">
        <v>17</v>
      </c>
      <c r="K37" s="14" t="s">
        <v>37</v>
      </c>
      <c r="L37" s="7" t="s">
        <v>8</v>
      </c>
      <c r="M37" s="31"/>
    </row>
    <row r="38" spans="1:16" s="31" customFormat="1" x14ac:dyDescent="0.2">
      <c r="A38" s="4">
        <v>2461</v>
      </c>
      <c r="B38" s="5" t="s">
        <v>43</v>
      </c>
      <c r="C38" s="39">
        <v>0</v>
      </c>
      <c r="D38" s="39">
        <v>2000000</v>
      </c>
      <c r="E38" s="39"/>
      <c r="F38" s="39">
        <f>+C38+D38-E38</f>
        <v>2000000</v>
      </c>
      <c r="G38" s="39">
        <v>1451356.62</v>
      </c>
      <c r="H38" s="39">
        <v>1451356.62</v>
      </c>
      <c r="I38" s="39">
        <v>776620</v>
      </c>
      <c r="J38" s="39">
        <v>776620</v>
      </c>
      <c r="K38" s="6">
        <v>776620</v>
      </c>
      <c r="L38" s="39">
        <f>+F38-G38</f>
        <v>548643.37999999989</v>
      </c>
      <c r="N38" s="53"/>
      <c r="O38" s="53"/>
      <c r="P38" s="46"/>
    </row>
    <row r="39" spans="1:16" s="31" customFormat="1" x14ac:dyDescent="0.2">
      <c r="A39" s="4">
        <v>2611</v>
      </c>
      <c r="B39" s="5" t="s">
        <v>40</v>
      </c>
      <c r="C39" s="39">
        <v>0</v>
      </c>
      <c r="D39" s="39">
        <v>5995482.8600000003</v>
      </c>
      <c r="E39" s="39"/>
      <c r="F39" s="39">
        <f t="shared" ref="F39:F50" si="3">+C39+D39-E39</f>
        <v>5995482.8600000003</v>
      </c>
      <c r="G39" s="39">
        <v>5995482.8600000003</v>
      </c>
      <c r="H39" s="39">
        <v>5995482.8600000003</v>
      </c>
      <c r="I39" s="39">
        <v>5995482.8600000003</v>
      </c>
      <c r="J39" s="39">
        <v>5424170.21</v>
      </c>
      <c r="K39" s="6">
        <v>5199523.4800000004</v>
      </c>
      <c r="L39" s="39">
        <f>+F39-G39</f>
        <v>0</v>
      </c>
      <c r="N39" s="53"/>
      <c r="O39" s="53"/>
      <c r="P39" s="46"/>
    </row>
    <row r="40" spans="1:16" s="31" customFormat="1" x14ac:dyDescent="0.2">
      <c r="A40" s="4">
        <v>3111</v>
      </c>
      <c r="B40" s="5" t="s">
        <v>6</v>
      </c>
      <c r="C40" s="39">
        <v>50000000</v>
      </c>
      <c r="D40" s="39">
        <v>13284792.869999997</v>
      </c>
      <c r="E40" s="39"/>
      <c r="F40" s="39">
        <f t="shared" si="3"/>
        <v>63284792.869999997</v>
      </c>
      <c r="G40" s="39">
        <v>54303747</v>
      </c>
      <c r="H40" s="39">
        <v>54303747</v>
      </c>
      <c r="I40" s="39">
        <v>48576359.270000003</v>
      </c>
      <c r="J40" s="39">
        <v>48427268.270000003</v>
      </c>
      <c r="K40" s="6">
        <v>48427268.270000003</v>
      </c>
      <c r="L40" s="39">
        <f>+F40-G40</f>
        <v>8981045.8699999973</v>
      </c>
      <c r="N40" s="53"/>
      <c r="O40" s="53"/>
      <c r="P40" s="46"/>
    </row>
    <row r="41" spans="1:16" s="31" customFormat="1" x14ac:dyDescent="0.2">
      <c r="A41" s="4">
        <v>3511</v>
      </c>
      <c r="B41" s="5" t="s">
        <v>28</v>
      </c>
      <c r="C41" s="39">
        <v>11100000</v>
      </c>
      <c r="D41" s="39">
        <v>2450000</v>
      </c>
      <c r="E41" s="39"/>
      <c r="F41" s="39">
        <f t="shared" si="3"/>
        <v>13550000</v>
      </c>
      <c r="G41" s="39">
        <v>13311690.970000001</v>
      </c>
      <c r="H41" s="39">
        <v>13311690.970000001</v>
      </c>
      <c r="I41" s="39">
        <v>9875781.7599999998</v>
      </c>
      <c r="J41" s="39">
        <v>9875781.7599999998</v>
      </c>
      <c r="K41" s="6">
        <v>9875781.7599999998</v>
      </c>
      <c r="L41" s="39">
        <f>+F41-G41</f>
        <v>238309.02999999933</v>
      </c>
      <c r="N41" s="53"/>
      <c r="O41" s="53"/>
      <c r="P41" s="46"/>
    </row>
    <row r="42" spans="1:16" s="31" customFormat="1" x14ac:dyDescent="0.2">
      <c r="A42" s="4">
        <v>3581</v>
      </c>
      <c r="B42" s="5" t="s">
        <v>7</v>
      </c>
      <c r="C42" s="39">
        <v>55000000</v>
      </c>
      <c r="D42" s="39">
        <v>19100000</v>
      </c>
      <c r="E42" s="39"/>
      <c r="F42" s="39">
        <f t="shared" si="3"/>
        <v>74100000</v>
      </c>
      <c r="G42" s="39">
        <v>60165509.670000002</v>
      </c>
      <c r="H42" s="39">
        <v>60165509.670000002</v>
      </c>
      <c r="I42" s="39">
        <v>60165509.670000002</v>
      </c>
      <c r="J42" s="39">
        <v>60165509.670000002</v>
      </c>
      <c r="K42" s="6">
        <v>60165509.670000002</v>
      </c>
      <c r="L42" s="39">
        <f>+F42-G42</f>
        <v>13934490.329999998</v>
      </c>
      <c r="N42" s="53"/>
      <c r="O42" s="53"/>
      <c r="P42" s="46"/>
    </row>
    <row r="43" spans="1:16" s="31" customFormat="1" x14ac:dyDescent="0.2">
      <c r="A43" s="4">
        <v>5411</v>
      </c>
      <c r="B43" s="5" t="s">
        <v>41</v>
      </c>
      <c r="C43" s="39">
        <v>0</v>
      </c>
      <c r="D43" s="39">
        <v>12440000</v>
      </c>
      <c r="E43" s="39"/>
      <c r="F43" s="39">
        <f t="shared" si="3"/>
        <v>12440000</v>
      </c>
      <c r="G43" s="39">
        <v>1624000</v>
      </c>
      <c r="H43" s="39">
        <v>1624000</v>
      </c>
      <c r="I43" s="39">
        <v>1624000</v>
      </c>
      <c r="J43" s="39">
        <v>1624000</v>
      </c>
      <c r="K43" s="6">
        <v>1624000</v>
      </c>
      <c r="L43" s="39">
        <f>+F43-G43</f>
        <v>10816000</v>
      </c>
      <c r="N43" s="53"/>
      <c r="O43" s="53"/>
      <c r="P43" s="46"/>
    </row>
    <row r="44" spans="1:16" s="31" customFormat="1" x14ac:dyDescent="0.2">
      <c r="A44" s="4">
        <v>5491</v>
      </c>
      <c r="B44" s="5" t="s">
        <v>42</v>
      </c>
      <c r="C44" s="39">
        <v>0</v>
      </c>
      <c r="D44" s="39">
        <v>1500000</v>
      </c>
      <c r="E44" s="39"/>
      <c r="F44" s="39">
        <f t="shared" si="3"/>
        <v>1500000</v>
      </c>
      <c r="G44" s="39">
        <v>0</v>
      </c>
      <c r="H44" s="39">
        <v>0</v>
      </c>
      <c r="I44" s="39">
        <v>0</v>
      </c>
      <c r="J44" s="39">
        <v>0</v>
      </c>
      <c r="K44" s="6">
        <v>0</v>
      </c>
      <c r="L44" s="39">
        <f>+F44-G44</f>
        <v>1500000</v>
      </c>
      <c r="N44" s="53"/>
      <c r="O44" s="53"/>
      <c r="P44" s="46"/>
    </row>
    <row r="45" spans="1:16" s="31" customFormat="1" x14ac:dyDescent="0.2">
      <c r="A45" s="4">
        <v>6121</v>
      </c>
      <c r="B45" s="5" t="s">
        <v>44</v>
      </c>
      <c r="C45" s="39">
        <v>0</v>
      </c>
      <c r="D45" s="39">
        <v>19749004.579999998</v>
      </c>
      <c r="E45" s="39"/>
      <c r="F45" s="39">
        <f t="shared" si="3"/>
        <v>19749004.579999998</v>
      </c>
      <c r="G45" s="39">
        <v>0</v>
      </c>
      <c r="H45" s="39">
        <v>0</v>
      </c>
      <c r="I45" s="39">
        <v>0</v>
      </c>
      <c r="J45" s="39">
        <v>0</v>
      </c>
      <c r="K45" s="6">
        <v>0</v>
      </c>
      <c r="L45" s="39">
        <f>+F45-G45</f>
        <v>19749004.579999998</v>
      </c>
      <c r="N45" s="53"/>
      <c r="O45" s="53"/>
      <c r="P45" s="46"/>
    </row>
    <row r="46" spans="1:16" s="31" customFormat="1" x14ac:dyDescent="0.2">
      <c r="A46" s="4">
        <v>6131</v>
      </c>
      <c r="B46" s="33" t="s">
        <v>33</v>
      </c>
      <c r="C46" s="39">
        <v>16595629.859999999</v>
      </c>
      <c r="D46" s="39">
        <v>11342106.800000001</v>
      </c>
      <c r="E46" s="39"/>
      <c r="F46" s="39">
        <f t="shared" si="3"/>
        <v>27937736.66</v>
      </c>
      <c r="G46" s="39">
        <v>15257254.25</v>
      </c>
      <c r="H46" s="39">
        <v>15257254.25</v>
      </c>
      <c r="I46" s="39">
        <v>11468330.939999999</v>
      </c>
      <c r="J46" s="39">
        <v>11250035.619999999</v>
      </c>
      <c r="K46" s="6">
        <v>11250035.619999999</v>
      </c>
      <c r="L46" s="39">
        <f>+F46-G46</f>
        <v>12680482.41</v>
      </c>
      <c r="N46" s="53"/>
      <c r="O46" s="53"/>
      <c r="P46" s="46"/>
    </row>
    <row r="47" spans="1:16" s="31" customFormat="1" x14ac:dyDescent="0.2">
      <c r="A47" s="4">
        <v>6151</v>
      </c>
      <c r="B47" s="5" t="s">
        <v>32</v>
      </c>
      <c r="C47" s="39">
        <v>0</v>
      </c>
      <c r="D47" s="39">
        <v>3599739</v>
      </c>
      <c r="E47" s="39"/>
      <c r="F47" s="39">
        <f t="shared" si="3"/>
        <v>3599739</v>
      </c>
      <c r="G47" s="39">
        <v>1785469.2</v>
      </c>
      <c r="H47" s="39">
        <v>1785469.2</v>
      </c>
      <c r="I47" s="39">
        <v>610171.53</v>
      </c>
      <c r="J47" s="39">
        <v>281960.71000000002</v>
      </c>
      <c r="K47" s="6">
        <v>281960.71000000002</v>
      </c>
      <c r="L47" s="39">
        <f>+F47-G47</f>
        <v>1814269.8</v>
      </c>
      <c r="N47" s="53"/>
      <c r="O47" s="53"/>
      <c r="P47" s="46"/>
    </row>
    <row r="48" spans="1:16" s="31" customFormat="1" x14ac:dyDescent="0.2">
      <c r="A48" s="4">
        <v>6321</v>
      </c>
      <c r="B48" s="5" t="s">
        <v>29</v>
      </c>
      <c r="C48" s="39">
        <v>62300000</v>
      </c>
      <c r="D48" s="39">
        <v>0</v>
      </c>
      <c r="E48" s="39">
        <v>4340000</v>
      </c>
      <c r="F48" s="39">
        <f t="shared" si="3"/>
        <v>57960000</v>
      </c>
      <c r="G48" s="39">
        <v>40748745.43</v>
      </c>
      <c r="H48" s="39">
        <v>40748745.43</v>
      </c>
      <c r="I48" s="39">
        <v>40748745.43</v>
      </c>
      <c r="J48" s="39">
        <v>40748745.43</v>
      </c>
      <c r="K48" s="6">
        <v>40748745.43</v>
      </c>
      <c r="L48" s="39">
        <f>+F48-G48</f>
        <v>17211254.57</v>
      </c>
      <c r="N48" s="53"/>
      <c r="O48" s="53"/>
      <c r="P48" s="46"/>
    </row>
    <row r="49" spans="1:16" s="31" customFormat="1" x14ac:dyDescent="0.2">
      <c r="A49" s="4">
        <v>9111</v>
      </c>
      <c r="B49" s="5" t="s">
        <v>4</v>
      </c>
      <c r="C49" s="39">
        <v>12751000</v>
      </c>
      <c r="D49" s="39">
        <v>791000</v>
      </c>
      <c r="E49" s="39"/>
      <c r="F49" s="39">
        <f t="shared" si="3"/>
        <v>13542000</v>
      </c>
      <c r="G49" s="39">
        <v>8846776.5600000005</v>
      </c>
      <c r="H49" s="39">
        <v>8846776.5600000005</v>
      </c>
      <c r="I49" s="39">
        <v>8846776.5600000005</v>
      </c>
      <c r="J49" s="39">
        <v>8846776.5600000005</v>
      </c>
      <c r="K49" s="6">
        <v>8846776.5600000005</v>
      </c>
      <c r="L49" s="39">
        <f>+F49-G49</f>
        <v>4695223.4399999995</v>
      </c>
      <c r="N49" s="53"/>
      <c r="O49" s="53"/>
      <c r="P49" s="46"/>
    </row>
    <row r="50" spans="1:16" s="31" customFormat="1" x14ac:dyDescent="0.2">
      <c r="A50" s="4">
        <v>9211</v>
      </c>
      <c r="B50" s="5" t="s">
        <v>5</v>
      </c>
      <c r="C50" s="39">
        <v>9994000</v>
      </c>
      <c r="D50" s="39">
        <v>4506000</v>
      </c>
      <c r="E50" s="39"/>
      <c r="F50" s="39">
        <f t="shared" si="3"/>
        <v>14500000</v>
      </c>
      <c r="G50" s="39">
        <v>9537733.9399999995</v>
      </c>
      <c r="H50" s="39">
        <v>9537733.9399999995</v>
      </c>
      <c r="I50" s="39">
        <v>9537733.9399999995</v>
      </c>
      <c r="J50" s="39">
        <v>9537733.9399999995</v>
      </c>
      <c r="K50" s="6">
        <v>9537733.9399999995</v>
      </c>
      <c r="L50" s="39">
        <f>+F50-G50</f>
        <v>4962266.0600000005</v>
      </c>
      <c r="N50" s="53"/>
      <c r="O50" s="53"/>
      <c r="P50" s="46"/>
    </row>
    <row r="51" spans="1:16" x14ac:dyDescent="0.2">
      <c r="A51" s="8"/>
      <c r="B51" s="8"/>
      <c r="C51" s="9">
        <f>SUM(C38:C50)</f>
        <v>217740629.86000001</v>
      </c>
      <c r="D51" s="9">
        <f>SUM(D38:D50)</f>
        <v>96758126.109999999</v>
      </c>
      <c r="E51" s="9">
        <f>SUM(E38:E50)</f>
        <v>4340000</v>
      </c>
      <c r="F51" s="9">
        <f>SUM(F38:F50)</f>
        <v>310158755.97000003</v>
      </c>
      <c r="G51" s="9">
        <f>SUM(G38:G50)</f>
        <v>213027766.5</v>
      </c>
      <c r="H51" s="9">
        <f>SUM(H38:H50)</f>
        <v>213027766.5</v>
      </c>
      <c r="I51" s="9">
        <f>SUM(I38:I50)</f>
        <v>198225511.96000001</v>
      </c>
      <c r="J51" s="9">
        <f>SUM(J38:J50)</f>
        <v>196958602.17000002</v>
      </c>
      <c r="K51" s="9">
        <f>SUM(K38:K50)</f>
        <v>196733955.44000003</v>
      </c>
      <c r="L51" s="9">
        <f>SUM(L38:L50)</f>
        <v>97130989.469999999</v>
      </c>
      <c r="M51" s="31"/>
    </row>
    <row r="52" spans="1:16" x14ac:dyDescent="0.2">
      <c r="L52" s="46"/>
      <c r="M52" s="31"/>
    </row>
    <row r="53" spans="1:16" x14ac:dyDescent="0.2">
      <c r="A53" s="51" t="s">
        <v>16</v>
      </c>
      <c r="B53" s="51"/>
      <c r="C53" s="13"/>
      <c r="D53" s="13"/>
      <c r="E53" s="13"/>
      <c r="F53" s="13"/>
      <c r="G53" s="13"/>
      <c r="H53" s="13"/>
      <c r="I53" s="13"/>
      <c r="J53" s="13"/>
      <c r="L53" s="13"/>
      <c r="M53" s="31"/>
    </row>
    <row r="54" spans="1:16" x14ac:dyDescent="0.2">
      <c r="A54" s="51"/>
      <c r="B54" s="51"/>
      <c r="C54" s="2" t="s">
        <v>0</v>
      </c>
      <c r="D54" s="3" t="s">
        <v>1</v>
      </c>
      <c r="E54" s="3" t="s">
        <v>2</v>
      </c>
      <c r="F54" s="2" t="s">
        <v>3</v>
      </c>
      <c r="G54" s="2" t="s">
        <v>38</v>
      </c>
      <c r="H54" s="3" t="s">
        <v>35</v>
      </c>
      <c r="I54" s="2" t="s">
        <v>36</v>
      </c>
      <c r="J54" s="2" t="s">
        <v>17</v>
      </c>
      <c r="K54" s="14" t="s">
        <v>37</v>
      </c>
      <c r="L54" s="7" t="s">
        <v>8</v>
      </c>
      <c r="M54" s="31"/>
    </row>
    <row r="55" spans="1:16" x14ac:dyDescent="0.2">
      <c r="A55" s="4">
        <v>2461</v>
      </c>
      <c r="B55" s="5" t="s">
        <v>43</v>
      </c>
      <c r="C55" s="28"/>
      <c r="D55" s="28"/>
      <c r="E55" s="28"/>
      <c r="F55" s="28"/>
      <c r="G55" s="28"/>
      <c r="H55" s="28"/>
      <c r="I55" s="28"/>
      <c r="J55" s="28"/>
      <c r="K55" s="6"/>
      <c r="L55" s="28"/>
      <c r="M55" s="31"/>
    </row>
    <row r="56" spans="1:16" x14ac:dyDescent="0.2">
      <c r="A56" s="4">
        <v>2611</v>
      </c>
      <c r="B56" s="5" t="s">
        <v>40</v>
      </c>
      <c r="C56" s="28"/>
      <c r="D56" s="28"/>
      <c r="E56" s="28"/>
      <c r="F56" s="28"/>
      <c r="G56" s="28"/>
      <c r="H56" s="28"/>
      <c r="I56" s="28"/>
      <c r="J56" s="28"/>
      <c r="K56" s="6"/>
      <c r="L56" s="28"/>
      <c r="M56" s="31"/>
    </row>
    <row r="57" spans="1:16" s="31" customFormat="1" x14ac:dyDescent="0.2">
      <c r="A57" s="4">
        <v>3111</v>
      </c>
      <c r="B57" s="5" t="s">
        <v>6</v>
      </c>
      <c r="C57" s="28"/>
      <c r="D57" s="28"/>
      <c r="E57" s="28"/>
      <c r="F57" s="28"/>
      <c r="G57" s="28"/>
      <c r="H57" s="28"/>
      <c r="I57" s="28"/>
      <c r="J57" s="28"/>
      <c r="K57" s="6"/>
      <c r="L57" s="28"/>
    </row>
    <row r="58" spans="1:16" s="31" customFormat="1" x14ac:dyDescent="0.2">
      <c r="A58" s="4">
        <v>3511</v>
      </c>
      <c r="B58" s="5" t="s">
        <v>28</v>
      </c>
      <c r="C58" s="28"/>
      <c r="D58" s="28"/>
      <c r="E58" s="28"/>
      <c r="F58" s="28"/>
      <c r="G58" s="28"/>
      <c r="H58" s="28"/>
      <c r="I58" s="28"/>
      <c r="J58" s="28"/>
      <c r="K58" s="6"/>
      <c r="L58" s="28"/>
    </row>
    <row r="59" spans="1:16" s="31" customFormat="1" x14ac:dyDescent="0.2">
      <c r="A59" s="4">
        <v>3581</v>
      </c>
      <c r="B59" s="5" t="s">
        <v>7</v>
      </c>
      <c r="C59" s="28"/>
      <c r="D59" s="28"/>
      <c r="E59" s="28"/>
      <c r="F59" s="28"/>
      <c r="G59" s="28"/>
      <c r="H59" s="28"/>
      <c r="I59" s="28"/>
      <c r="J59" s="28"/>
      <c r="K59" s="6"/>
      <c r="L59" s="28"/>
    </row>
    <row r="60" spans="1:16" s="31" customFormat="1" x14ac:dyDescent="0.2">
      <c r="A60" s="4">
        <v>5411</v>
      </c>
      <c r="B60" s="5" t="s">
        <v>41</v>
      </c>
      <c r="C60" s="28"/>
      <c r="D60" s="28"/>
      <c r="E60" s="28"/>
      <c r="F60" s="28"/>
      <c r="G60" s="28"/>
      <c r="H60" s="28"/>
      <c r="I60" s="28"/>
      <c r="J60" s="28"/>
      <c r="K60" s="6"/>
      <c r="L60" s="28"/>
    </row>
    <row r="61" spans="1:16" s="31" customFormat="1" x14ac:dyDescent="0.2">
      <c r="A61" s="4">
        <v>5491</v>
      </c>
      <c r="B61" s="5" t="s">
        <v>42</v>
      </c>
      <c r="C61" s="28"/>
      <c r="D61" s="28"/>
      <c r="E61" s="28"/>
      <c r="F61" s="28"/>
      <c r="G61" s="28"/>
      <c r="H61" s="28"/>
      <c r="I61" s="28"/>
      <c r="J61" s="28"/>
      <c r="K61" s="6"/>
      <c r="L61" s="28"/>
    </row>
    <row r="62" spans="1:16" s="31" customFormat="1" x14ac:dyDescent="0.2">
      <c r="A62" s="4">
        <v>6121</v>
      </c>
      <c r="B62" s="5" t="s">
        <v>44</v>
      </c>
      <c r="C62" s="28"/>
      <c r="D62" s="28"/>
      <c r="E62" s="28"/>
      <c r="F62" s="28"/>
      <c r="G62" s="28"/>
      <c r="H62" s="28"/>
      <c r="I62" s="28"/>
      <c r="J62" s="28"/>
      <c r="K62" s="6"/>
      <c r="L62" s="28"/>
    </row>
    <row r="63" spans="1:16" s="31" customFormat="1" x14ac:dyDescent="0.2">
      <c r="A63" s="4">
        <v>6131</v>
      </c>
      <c r="B63" s="33" t="s">
        <v>33</v>
      </c>
      <c r="C63" s="28"/>
      <c r="D63" s="28"/>
      <c r="E63" s="28"/>
      <c r="F63" s="28"/>
      <c r="G63" s="28"/>
      <c r="H63" s="28"/>
      <c r="I63" s="28"/>
      <c r="J63" s="28"/>
      <c r="K63" s="6"/>
      <c r="L63" s="28"/>
    </row>
    <row r="64" spans="1:16" s="31" customFormat="1" x14ac:dyDescent="0.2">
      <c r="A64" s="4">
        <v>6151</v>
      </c>
      <c r="B64" s="5" t="s">
        <v>32</v>
      </c>
      <c r="C64" s="28"/>
      <c r="D64" s="28"/>
      <c r="E64" s="28"/>
      <c r="F64" s="28"/>
      <c r="G64" s="28"/>
      <c r="H64" s="28"/>
      <c r="I64" s="28"/>
      <c r="J64" s="28"/>
      <c r="K64" s="6"/>
      <c r="L64" s="28"/>
    </row>
    <row r="65" spans="1:13" s="31" customFormat="1" x14ac:dyDescent="0.2">
      <c r="A65" s="4">
        <v>6321</v>
      </c>
      <c r="B65" s="5" t="s">
        <v>29</v>
      </c>
      <c r="C65" s="28"/>
      <c r="D65" s="28"/>
      <c r="E65" s="28"/>
      <c r="F65" s="28"/>
      <c r="G65" s="28"/>
      <c r="H65" s="28"/>
      <c r="I65" s="28"/>
      <c r="J65" s="28"/>
      <c r="K65" s="6"/>
      <c r="L65" s="28"/>
    </row>
    <row r="66" spans="1:13" s="31" customFormat="1" x14ac:dyDescent="0.2">
      <c r="A66" s="4">
        <v>9111</v>
      </c>
      <c r="B66" s="5" t="s">
        <v>4</v>
      </c>
      <c r="C66" s="28"/>
      <c r="D66" s="28"/>
      <c r="E66" s="28"/>
      <c r="F66" s="28"/>
      <c r="G66" s="28"/>
      <c r="H66" s="28"/>
      <c r="I66" s="28"/>
      <c r="J66" s="28"/>
      <c r="K66" s="6"/>
      <c r="L66" s="28"/>
    </row>
    <row r="67" spans="1:13" s="31" customFormat="1" x14ac:dyDescent="0.2">
      <c r="A67" s="4">
        <v>9211</v>
      </c>
      <c r="B67" s="5" t="s">
        <v>5</v>
      </c>
      <c r="C67" s="28"/>
      <c r="D67" s="28"/>
      <c r="E67" s="28"/>
      <c r="F67" s="28"/>
      <c r="G67" s="28"/>
      <c r="H67" s="28"/>
      <c r="I67" s="28"/>
      <c r="J67" s="28"/>
      <c r="K67" s="6"/>
      <c r="L67" s="28"/>
    </row>
    <row r="68" spans="1:13" x14ac:dyDescent="0.2">
      <c r="A68" s="8"/>
      <c r="B68" s="8"/>
      <c r="C68" s="29">
        <f>SUM(C55:C67)</f>
        <v>0</v>
      </c>
      <c r="D68" s="29">
        <f>SUM(D55:D67)</f>
        <v>0</v>
      </c>
      <c r="E68" s="29">
        <f>SUM(E55:E67)</f>
        <v>0</v>
      </c>
      <c r="F68" s="29">
        <f>SUM(F55:F67)</f>
        <v>0</v>
      </c>
      <c r="G68" s="9">
        <f>SUM(G55:G67)</f>
        <v>0</v>
      </c>
      <c r="H68" s="9">
        <f>SUM(H55:H67)</f>
        <v>0</v>
      </c>
      <c r="I68" s="9">
        <f>SUM(I55:I67)</f>
        <v>0</v>
      </c>
      <c r="J68" s="9">
        <f>SUM(J55:J67)</f>
        <v>0</v>
      </c>
      <c r="K68" s="9">
        <f>SUM(K55:K67)</f>
        <v>0</v>
      </c>
      <c r="L68" s="9">
        <f t="shared" ref="L68" si="4">+F68-G68-H68-I68-J68</f>
        <v>0</v>
      </c>
      <c r="M68" s="31"/>
    </row>
    <row r="69" spans="1:13" x14ac:dyDescent="0.2">
      <c r="M69" s="31"/>
    </row>
    <row r="70" spans="1:13" x14ac:dyDescent="0.2">
      <c r="M70" s="31"/>
    </row>
    <row r="71" spans="1:13" x14ac:dyDescent="0.2">
      <c r="M71" s="31"/>
    </row>
    <row r="72" spans="1:13" ht="15" x14ac:dyDescent="0.25">
      <c r="B72" s="23" t="s">
        <v>26</v>
      </c>
      <c r="C72" s="23" t="s">
        <v>23</v>
      </c>
      <c r="D72" s="23" t="s">
        <v>19</v>
      </c>
      <c r="E72" s="23" t="s">
        <v>20</v>
      </c>
      <c r="F72" s="23" t="s">
        <v>21</v>
      </c>
      <c r="G72" s="23" t="s">
        <v>22</v>
      </c>
      <c r="H72" s="23" t="s">
        <v>20</v>
      </c>
      <c r="I72" s="23" t="s">
        <v>21</v>
      </c>
      <c r="M72" s="31"/>
    </row>
    <row r="73" spans="1:13" x14ac:dyDescent="0.2">
      <c r="B73" s="12"/>
      <c r="M73" s="31"/>
    </row>
    <row r="74" spans="1:13" x14ac:dyDescent="0.2">
      <c r="B74" s="16" t="s">
        <v>9</v>
      </c>
      <c r="C74" t="s">
        <v>13</v>
      </c>
      <c r="D74" s="17"/>
      <c r="E74" s="19"/>
      <c r="F74" s="20"/>
      <c r="G74" s="17"/>
      <c r="H74" s="19"/>
      <c r="I74" s="19"/>
      <c r="M74" s="31"/>
    </row>
    <row r="75" spans="1:13" x14ac:dyDescent="0.2">
      <c r="B75" s="15"/>
      <c r="C75" s="31" t="s">
        <v>14</v>
      </c>
      <c r="D75" s="17"/>
      <c r="E75" s="19"/>
      <c r="F75" s="20"/>
      <c r="G75" s="17"/>
      <c r="H75" s="19"/>
      <c r="I75" s="19"/>
      <c r="M75" s="31"/>
    </row>
    <row r="76" spans="1:13" x14ac:dyDescent="0.2">
      <c r="B76" s="15"/>
      <c r="C76" s="40" t="s">
        <v>15</v>
      </c>
      <c r="D76" s="41"/>
      <c r="E76" s="44"/>
      <c r="F76" s="45"/>
      <c r="G76" s="48"/>
      <c r="H76" s="49"/>
      <c r="I76" s="49"/>
      <c r="M76" s="31"/>
    </row>
    <row r="77" spans="1:13" x14ac:dyDescent="0.2">
      <c r="B77" s="15"/>
      <c r="C77" t="s">
        <v>16</v>
      </c>
      <c r="D77" s="17"/>
      <c r="E77" s="19"/>
      <c r="F77" s="20"/>
      <c r="G77" s="26"/>
      <c r="H77" s="27"/>
      <c r="I77" s="27"/>
    </row>
    <row r="78" spans="1:13" ht="6.75" customHeight="1" x14ac:dyDescent="0.2">
      <c r="B78" s="12"/>
      <c r="D78" s="17"/>
      <c r="E78" s="19"/>
      <c r="F78" s="20"/>
      <c r="G78" s="17"/>
      <c r="H78" s="19"/>
      <c r="I78" s="19"/>
    </row>
    <row r="79" spans="1:13" ht="21.75" x14ac:dyDescent="0.2">
      <c r="B79" s="16" t="s">
        <v>10</v>
      </c>
      <c r="C79" t="s">
        <v>18</v>
      </c>
      <c r="D79" s="17"/>
      <c r="E79" s="22"/>
      <c r="F79" s="22"/>
      <c r="G79" s="17"/>
      <c r="H79" s="22"/>
      <c r="I79" s="22"/>
    </row>
    <row r="80" spans="1:13" ht="6.75" customHeight="1" x14ac:dyDescent="0.2">
      <c r="B80" s="12"/>
      <c r="D80" s="17"/>
      <c r="E80" s="19"/>
      <c r="F80" s="20"/>
      <c r="G80" s="18"/>
      <c r="H80" s="19"/>
      <c r="I80" s="19"/>
    </row>
    <row r="81" spans="2:11" ht="21.75" x14ac:dyDescent="0.2">
      <c r="B81" s="16" t="s">
        <v>11</v>
      </c>
      <c r="C81" t="s">
        <v>13</v>
      </c>
      <c r="D81" s="17"/>
      <c r="E81" s="21"/>
      <c r="F81" s="22"/>
      <c r="G81" s="17"/>
      <c r="H81" s="24"/>
      <c r="I81" s="24"/>
    </row>
    <row r="82" spans="2:11" x14ac:dyDescent="0.2">
      <c r="B82" s="15"/>
      <c r="C82" s="31" t="s">
        <v>14</v>
      </c>
      <c r="D82" s="17"/>
      <c r="E82" s="21"/>
      <c r="F82" s="22"/>
      <c r="G82" s="17"/>
      <c r="H82" s="24"/>
      <c r="I82" s="24"/>
    </row>
    <row r="83" spans="2:11" x14ac:dyDescent="0.2">
      <c r="B83" s="15"/>
      <c r="C83" s="40" t="s">
        <v>15</v>
      </c>
      <c r="D83" s="41"/>
      <c r="E83" s="42"/>
      <c r="F83" s="43"/>
      <c r="G83" s="48"/>
      <c r="H83" s="50"/>
      <c r="I83" s="50"/>
    </row>
    <row r="84" spans="2:11" x14ac:dyDescent="0.2">
      <c r="B84" s="15"/>
      <c r="C84" t="s">
        <v>16</v>
      </c>
      <c r="D84" s="17"/>
      <c r="E84" s="21"/>
      <c r="F84" s="22"/>
      <c r="G84" s="17"/>
      <c r="H84" s="25"/>
      <c r="I84" s="25"/>
      <c r="J84" s="30"/>
      <c r="K84" s="30"/>
    </row>
    <row r="85" spans="2:11" ht="6.75" customHeight="1" x14ac:dyDescent="0.2">
      <c r="B85" s="12"/>
      <c r="D85" s="17"/>
      <c r="E85" s="19"/>
      <c r="F85" s="20"/>
      <c r="G85" s="18"/>
      <c r="H85" s="24"/>
      <c r="I85" s="24"/>
    </row>
    <row r="86" spans="2:11" ht="43.5" customHeight="1" x14ac:dyDescent="0.2">
      <c r="B86" s="16" t="s">
        <v>12</v>
      </c>
      <c r="C86" s="40" t="s">
        <v>24</v>
      </c>
      <c r="D86" s="41"/>
      <c r="E86" s="42"/>
      <c r="F86" s="43"/>
      <c r="G86" s="41"/>
      <c r="H86" s="43"/>
      <c r="I86" s="43"/>
    </row>
    <row r="87" spans="2:11" x14ac:dyDescent="0.2">
      <c r="C87" t="s">
        <v>25</v>
      </c>
      <c r="D87" s="17"/>
      <c r="E87" s="21"/>
      <c r="F87" s="22"/>
      <c r="G87" s="17"/>
      <c r="H87" s="24"/>
      <c r="I87" s="24"/>
    </row>
  </sheetData>
  <sortState ref="A21:L33">
    <sortCondition ref="A21:A33"/>
  </sortState>
  <mergeCells count="7">
    <mergeCell ref="A19:B20"/>
    <mergeCell ref="A5:B6"/>
    <mergeCell ref="A36:B37"/>
    <mergeCell ref="A53:B54"/>
    <mergeCell ref="A1:M1"/>
    <mergeCell ref="A2:M2"/>
    <mergeCell ref="A3:M3"/>
  </mergeCells>
  <pageMargins left="0.39370078740157477" right="0.19719757252565651" top="0.39370078740157477" bottom="0.19719757252565651" header="1.1126239318581283E-308" footer="0.19719757252565651"/>
  <pageSetup paperSize="5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Arreola Blanca Nidia</dc:creator>
  <cp:lastModifiedBy>DANIEL CASTELLANOS ALVAREZ</cp:lastModifiedBy>
  <dcterms:created xsi:type="dcterms:W3CDTF">2016-07-14T19:25:07Z</dcterms:created>
  <dcterms:modified xsi:type="dcterms:W3CDTF">2017-12-13T06:21:19Z</dcterms:modified>
</cp:coreProperties>
</file>